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B731C775-54D0-469F-A60D-186857BB91B7}" xr6:coauthVersionLast="47" xr6:coauthVersionMax="47" xr10:uidLastSave="{00000000-0000-0000-0000-000000000000}"/>
  <bookViews>
    <workbookView xWindow="-120" yWindow="-120" windowWidth="29040" windowHeight="15840" xr2:uid="{4D1938BE-B2BF-4FEE-A387-3D3CC75833E0}"/>
  </bookViews>
  <sheets>
    <sheet name="Sheet1" sheetId="1" r:id="rId1"/>
  </sheets>
  <definedNames>
    <definedName name="_xlnm.Print_Area" localSheetId="0">Sheet1!$C$1:$K$49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T6" i="1"/>
  <c r="S6" i="1"/>
  <c r="R6" i="1"/>
  <c r="Q6" i="1"/>
  <c r="P6" i="1"/>
  <c r="O6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<sst xmlns="http://schemas.openxmlformats.org/spreadsheetml/2006/main" count="34" uniqueCount="17">
  <si>
    <r>
      <rPr>
        <b/>
        <sz val="14"/>
        <color theme="1"/>
        <rFont val="Arial Nova Cond Light"/>
        <family val="2"/>
      </rPr>
      <t>Light Filtering</t>
    </r>
    <r>
      <rPr>
        <sz val="14"/>
        <color theme="1"/>
        <rFont val="Arial Nova Cond Light"/>
        <family val="2"/>
      </rPr>
      <t xml:space="preserve"> - White, Light Grey</t>
    </r>
  </si>
  <si>
    <t>cm</t>
  </si>
  <si>
    <t>Product Information</t>
  </si>
  <si>
    <t xml:space="preserve">Part </t>
  </si>
  <si>
    <t>Signature Brackets (spring)</t>
  </si>
  <si>
    <t>£0.68 /each</t>
  </si>
  <si>
    <t>Inch</t>
  </si>
  <si>
    <r>
      <rPr>
        <b/>
        <sz val="14"/>
        <color theme="1"/>
        <rFont val="Arial Nova Cond Light"/>
        <family val="2"/>
      </rPr>
      <t xml:space="preserve">BlackOut </t>
    </r>
    <r>
      <rPr>
        <sz val="14"/>
        <color theme="1"/>
        <rFont val="Arial Nova Cond Light"/>
        <family val="2"/>
      </rPr>
      <t>- White, Cream, Light Grey, Beige</t>
    </r>
  </si>
  <si>
    <t>Width:       45cm-150cm</t>
  </si>
  <si>
    <t>Drop:         40cm-180cm</t>
  </si>
  <si>
    <t>* Stock drops 1300mm / 1600mm/ 1800mm</t>
  </si>
  <si>
    <t>* Please note drops will be to set size so may have some gather</t>
  </si>
  <si>
    <t>Vibe® Autstop Pleated Honeycomb (with set drops)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</si>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</sst>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0"/>
      <color theme="1"/>
      <name val="Arial Nova Cond Light"/>
      <family val="2"/>
    </font>
    <font>
      <sz val="14"/>
      <color theme="1"/>
      <name val="Arial Nova Cond Light"/>
      <family val="2"/>
    </font>
    <font>
      <b/>
      <sz val="14"/>
      <color theme="1"/>
      <name val="Arial Nova Cond Light"/>
      <family val="2"/>
    </font>
    <font>
      <b/>
      <sz val="10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2"/>
      <color theme="1"/>
      <name val="Arial Nova Cond Light"/>
      <family val="2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Protection="1">
      <protection hidden="1"/>
    </xf>
    <xf numFmtId="0" fontId="3" fillId="5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3" fillId="3" borderId="7" xfId="0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vertical="center"/>
      <protection hidden="1"/>
    </xf>
    <xf numFmtId="1" fontId="13" fillId="3" borderId="3" xfId="0" applyNumberFormat="1" applyFont="1" applyFill="1" applyBorder="1" applyAlignment="1" applyProtection="1">
      <alignment horizontal="center" vertical="center"/>
      <protection hidden="1"/>
    </xf>
    <xf numFmtId="1" fontId="13" fillId="3" borderId="1" xfId="0" applyNumberFormat="1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1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1" fontId="13" fillId="3" borderId="6" xfId="0" applyNumberFormat="1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2" fontId="14" fillId="0" borderId="1" xfId="0" applyNumberFormat="1" applyFont="1" applyBorder="1" applyAlignment="1" applyProtection="1">
      <alignment horizontal="center" vertical="center" wrapText="1"/>
      <protection hidden="1"/>
    </xf>
    <xf numFmtId="1" fontId="8" fillId="3" borderId="1" xfId="0" applyNumberFormat="1" applyFont="1" applyFill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vertical="center"/>
      <protection hidden="1"/>
    </xf>
    <xf numFmtId="1" fontId="12" fillId="6" borderId="1" xfId="0" applyNumberFormat="1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1" fontId="8" fillId="6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vertical="center"/>
      <protection hidden="1"/>
    </xf>
    <xf numFmtId="1" fontId="13" fillId="2" borderId="3" xfId="0" applyNumberFormat="1" applyFont="1" applyFill="1" applyBorder="1" applyAlignment="1" applyProtection="1">
      <alignment horizontal="center" vertical="center"/>
      <protection hidden="1"/>
    </xf>
    <xf numFmtId="1" fontId="1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1" fontId="13" fillId="2" borderId="6" xfId="0" applyNumberFormat="1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4" fillId="7" borderId="0" xfId="0" applyFont="1" applyFill="1" applyProtection="1"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6" fillId="4" borderId="5" xfId="0" applyFont="1" applyFill="1" applyBorder="1" applyAlignment="1" applyProtection="1">
      <alignment horizontal="left" vertical="center" wrapText="1"/>
      <protection hidden="1"/>
    </xf>
    <xf numFmtId="0" fontId="5" fillId="4" borderId="5" xfId="0" applyFont="1" applyFill="1" applyBorder="1" applyAlignment="1" applyProtection="1">
      <alignment horizontal="left" vertical="center" wrapText="1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6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4" borderId="1" xfId="0" applyFont="1" applyFill="1" applyBorder="1" applyAlignment="1" applyProtection="1">
      <alignment horizontal="left" vertical="center" wrapText="1"/>
      <protection hidden="1"/>
    </xf>
    <xf numFmtId="0" fontId="6" fillId="6" borderId="1" xfId="0" applyFont="1" applyFill="1" applyBorder="1" applyAlignment="1" applyProtection="1">
      <alignment horizontal="left" vertical="center" wrapText="1"/>
      <protection hidden="1"/>
    </xf>
    <xf numFmtId="0" fontId="5" fillId="6" borderId="1" xfId="0" applyFont="1" applyFill="1" applyBorder="1" applyAlignment="1" applyProtection="1">
      <alignment horizontal="left" vertical="center" wrapText="1"/>
      <protection hidden="1"/>
    </xf>
    <xf numFmtId="0" fontId="15" fillId="0" borderId="0" xfId="1" applyFont="1" applyProtection="1">
      <protection hidden="1"/>
    </xf>
    <xf numFmtId="10" fontId="15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hidden="1"/>
    </xf>
    <xf numFmtId="0" fontId="2" fillId="5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Normal 11" xfId="1" xr:uid="{44B7476B-D9C1-47C0-9718-60088D433554}"/>
  </cellStyles>
  <dxfs count="0"/>
  <tableStyles count="1" defaultTableStyle="TableStyleMedium2" defaultPivotStyle="PivotStyleLight16">
    <tableStyle name="Invisible" pivot="0" table="0" count="0" xr9:uid="{627A0213-5737-4DE1-B2CC-E066A67FD0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22</xdr:row>
      <xdr:rowOff>68037</xdr:rowOff>
    </xdr:from>
    <xdr:to>
      <xdr:col>11</xdr:col>
      <xdr:colOff>27215</xdr:colOff>
      <xdr:row>47</xdr:row>
      <xdr:rowOff>95822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B8FF99-5288-56DA-CA12-650E0412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893" y="6830787"/>
          <a:ext cx="5442857" cy="479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8D82-AD1C-4E11-8E9F-6C0D8B8313FC}">
  <sheetPr>
    <pageSetUpPr fitToPage="1"/>
  </sheetPr>
  <dimension ref="A1:W24"/>
  <sheetViews>
    <sheetView tabSelected="1" zoomScale="70" zoomScaleNormal="70" workbookViewId="0">
      <selection activeCell="C2" sqref="C2"/>
    </sheetView>
  </sheetViews>
  <sheetFormatPr defaultRowHeight="15" x14ac:dyDescent="0.25"/>
  <cols>
    <col min="1" max="1" width="25" style="3" bestFit="1" customWidth="1"/>
    <col min="2" max="2" width="11.42578125" style="61" bestFit="1" customWidth="1"/>
    <col min="3" max="12" width="9.140625" style="3"/>
    <col min="13" max="13" width="9.140625" style="5"/>
    <col min="14" max="16384" width="9.140625" style="3"/>
  </cols>
  <sheetData>
    <row r="1" spans="1:23" ht="24.95" customHeight="1" x14ac:dyDescent="0.4">
      <c r="A1" s="56" t="s">
        <v>13</v>
      </c>
      <c r="B1" s="57">
        <v>1</v>
      </c>
      <c r="C1" s="45" t="s">
        <v>12</v>
      </c>
      <c r="D1" s="45"/>
      <c r="E1" s="45"/>
      <c r="F1" s="45"/>
      <c r="G1" s="45"/>
      <c r="H1" s="45"/>
      <c r="I1" s="45"/>
      <c r="J1" s="45"/>
      <c r="K1" s="45"/>
      <c r="M1" s="45" t="s">
        <v>12</v>
      </c>
      <c r="N1" s="45"/>
      <c r="O1" s="45"/>
      <c r="P1" s="45"/>
      <c r="Q1" s="45"/>
      <c r="R1" s="45"/>
      <c r="S1" s="45"/>
      <c r="T1" s="45"/>
      <c r="U1" s="45"/>
    </row>
    <row r="2" spans="1:23" ht="24.95" customHeight="1" x14ac:dyDescent="0.25">
      <c r="A2" s="56" t="s">
        <v>14</v>
      </c>
      <c r="B2" s="57">
        <v>0.2</v>
      </c>
      <c r="C2" s="4" t="s">
        <v>10</v>
      </c>
      <c r="M2" s="4" t="s">
        <v>10</v>
      </c>
    </row>
    <row r="3" spans="1:23" ht="24.95" customHeight="1" x14ac:dyDescent="0.25">
      <c r="A3" s="1"/>
      <c r="B3" s="58"/>
      <c r="C3" s="4" t="s">
        <v>11</v>
      </c>
      <c r="M3" s="4" t="s">
        <v>11</v>
      </c>
    </row>
    <row r="4" spans="1:23" ht="24.95" customHeight="1" x14ac:dyDescent="0.25">
      <c r="A4" s="2" t="s">
        <v>15</v>
      </c>
      <c r="B4" s="59"/>
      <c r="C4" s="5"/>
    </row>
    <row r="5" spans="1:23" ht="24.95" customHeight="1" x14ac:dyDescent="0.25">
      <c r="A5" s="2" t="s">
        <v>16</v>
      </c>
      <c r="B5" s="60"/>
      <c r="C5" s="46" t="s">
        <v>0</v>
      </c>
      <c r="D5" s="47"/>
      <c r="E5" s="48"/>
      <c r="F5" s="48"/>
      <c r="G5" s="48"/>
      <c r="H5" s="48"/>
      <c r="I5" s="48"/>
      <c r="J5" s="48"/>
      <c r="K5" s="48"/>
      <c r="L5" s="6"/>
      <c r="M5" s="53" t="s">
        <v>0</v>
      </c>
      <c r="N5" s="48"/>
      <c r="O5" s="48"/>
      <c r="P5" s="48"/>
      <c r="Q5" s="48"/>
      <c r="R5" s="48"/>
      <c r="S5" s="48"/>
      <c r="T5" s="48"/>
      <c r="U5" s="48"/>
      <c r="V5" s="6"/>
      <c r="W5" s="6"/>
    </row>
    <row r="6" spans="1:23" ht="24.95" customHeight="1" x14ac:dyDescent="0.25">
      <c r="C6" s="7" t="s">
        <v>6</v>
      </c>
      <c r="D6" s="8"/>
      <c r="E6" s="9">
        <v>23.622047244094489</v>
      </c>
      <c r="F6" s="10">
        <v>29.527559055118111</v>
      </c>
      <c r="G6" s="10">
        <v>35.433070866141733</v>
      </c>
      <c r="H6" s="10">
        <v>41.338582677165356</v>
      </c>
      <c r="I6" s="10">
        <v>47.244094488188978</v>
      </c>
      <c r="J6" s="10">
        <v>53.1496062992126</v>
      </c>
      <c r="K6" s="10">
        <v>59.055118110236222</v>
      </c>
      <c r="L6" s="6"/>
      <c r="M6" s="11" t="s">
        <v>6</v>
      </c>
      <c r="N6" s="12"/>
      <c r="O6" s="13">
        <f>SUM(O7/2.54)</f>
        <v>23.622047244094489</v>
      </c>
      <c r="P6" s="13">
        <f t="shared" ref="P6:U6" si="0">SUM(P7/2.54)</f>
        <v>29.527559055118111</v>
      </c>
      <c r="Q6" s="13">
        <f t="shared" si="0"/>
        <v>35.433070866141733</v>
      </c>
      <c r="R6" s="13">
        <f t="shared" si="0"/>
        <v>41.338582677165356</v>
      </c>
      <c r="S6" s="13">
        <f t="shared" si="0"/>
        <v>47.244094488188978</v>
      </c>
      <c r="T6" s="13">
        <f t="shared" si="0"/>
        <v>53.1496062992126</v>
      </c>
      <c r="U6" s="13">
        <f t="shared" si="0"/>
        <v>59.055118110236222</v>
      </c>
      <c r="V6" s="6"/>
      <c r="W6" s="6"/>
    </row>
    <row r="7" spans="1:23" ht="24.95" customHeight="1" x14ac:dyDescent="0.25">
      <c r="C7" s="14"/>
      <c r="D7" s="15" t="s">
        <v>1</v>
      </c>
      <c r="E7" s="16">
        <v>60</v>
      </c>
      <c r="F7" s="17">
        <v>75</v>
      </c>
      <c r="G7" s="17">
        <v>90</v>
      </c>
      <c r="H7" s="17">
        <v>105</v>
      </c>
      <c r="I7" s="17">
        <v>120</v>
      </c>
      <c r="J7" s="17">
        <v>135</v>
      </c>
      <c r="K7" s="17">
        <v>150</v>
      </c>
      <c r="L7" s="18"/>
      <c r="M7" s="11"/>
      <c r="N7" s="19" t="s">
        <v>1</v>
      </c>
      <c r="O7" s="19">
        <v>60</v>
      </c>
      <c r="P7" s="19">
        <v>75</v>
      </c>
      <c r="Q7" s="19">
        <v>90</v>
      </c>
      <c r="R7" s="19">
        <v>105</v>
      </c>
      <c r="S7" s="19">
        <v>120</v>
      </c>
      <c r="T7" s="19">
        <v>135</v>
      </c>
      <c r="U7" s="19">
        <v>150</v>
      </c>
      <c r="V7" s="6"/>
      <c r="W7" s="6"/>
    </row>
    <row r="8" spans="1:23" ht="24.95" customHeight="1" x14ac:dyDescent="0.25">
      <c r="C8" s="20">
        <v>51.181102362204726</v>
      </c>
      <c r="D8" s="21">
        <v>130</v>
      </c>
      <c r="E8" s="22">
        <f>ROUND(O8*(1+$B$1)*(1+$B$2),2)</f>
        <v>90.33</v>
      </c>
      <c r="F8" s="22">
        <f t="shared" ref="F8:F10" si="1">ROUND(P8*(1+$B$1)*(1+$B$2),2)</f>
        <v>95.98</v>
      </c>
      <c r="G8" s="22">
        <f t="shared" ref="G8:G10" si="2">ROUND(Q8*(1+$B$1)*(1+$B$2),2)</f>
        <v>101.62</v>
      </c>
      <c r="H8" s="22">
        <f t="shared" ref="H8:H10" si="3">ROUND(R8*(1+$B$1)*(1+$B$2),2)</f>
        <v>107.27</v>
      </c>
      <c r="I8" s="22">
        <f t="shared" ref="I8:I10" si="4">ROUND(S8*(1+$B$1)*(1+$B$2),2)</f>
        <v>112.91</v>
      </c>
      <c r="J8" s="22">
        <f t="shared" ref="J8:J10" si="5">ROUND(T8*(1+$B$1)*(1+$B$2),2)</f>
        <v>124.21</v>
      </c>
      <c r="K8" s="22">
        <f t="shared" ref="K8:K10" si="6">ROUND(U8*(1+$B$1)*(1+$B$2),2)</f>
        <v>135.5</v>
      </c>
      <c r="L8" s="18"/>
      <c r="M8" s="23">
        <v>51.181102362204726</v>
      </c>
      <c r="N8" s="19">
        <v>130</v>
      </c>
      <c r="O8" s="24">
        <v>37.637999999999998</v>
      </c>
      <c r="P8" s="24">
        <v>39.990374999999993</v>
      </c>
      <c r="Q8" s="24">
        <v>42.342749999999995</v>
      </c>
      <c r="R8" s="24">
        <v>44.69512499999999</v>
      </c>
      <c r="S8" s="24">
        <v>47.047499999999999</v>
      </c>
      <c r="T8" s="24">
        <v>51.752249999999989</v>
      </c>
      <c r="U8" s="24">
        <v>56.456999999999994</v>
      </c>
      <c r="V8" s="6"/>
      <c r="W8" s="6"/>
    </row>
    <row r="9" spans="1:23" ht="24.95" customHeight="1" x14ac:dyDescent="0.25">
      <c r="C9" s="10">
        <v>62.99212598425197</v>
      </c>
      <c r="D9" s="17">
        <v>160</v>
      </c>
      <c r="E9" s="22">
        <f t="shared" ref="E9:E10" si="7">ROUND(O9*(1+$B$1)*(1+$B$2),2)</f>
        <v>110.09</v>
      </c>
      <c r="F9" s="22">
        <f t="shared" si="1"/>
        <v>118.56</v>
      </c>
      <c r="G9" s="22">
        <f t="shared" si="2"/>
        <v>124.21</v>
      </c>
      <c r="H9" s="22">
        <f t="shared" si="3"/>
        <v>132.66999999999999</v>
      </c>
      <c r="I9" s="22">
        <f t="shared" si="4"/>
        <v>138.32</v>
      </c>
      <c r="J9" s="22">
        <f t="shared" si="5"/>
        <v>152.43</v>
      </c>
      <c r="K9" s="22">
        <f t="shared" si="6"/>
        <v>166.55</v>
      </c>
      <c r="L9" s="18"/>
      <c r="M9" s="23">
        <v>62.99212598425197</v>
      </c>
      <c r="N9" s="19">
        <v>160</v>
      </c>
      <c r="O9" s="24">
        <v>45.871312499999988</v>
      </c>
      <c r="P9" s="24">
        <v>49.399874999999994</v>
      </c>
      <c r="Q9" s="24">
        <v>51.752249999999989</v>
      </c>
      <c r="R9" s="24">
        <v>55.280812499999996</v>
      </c>
      <c r="S9" s="24">
        <v>57.633187499999991</v>
      </c>
      <c r="T9" s="24">
        <v>63.514124999999993</v>
      </c>
      <c r="U9" s="24">
        <v>69.395062499999995</v>
      </c>
      <c r="V9" s="6"/>
      <c r="W9" s="6"/>
    </row>
    <row r="10" spans="1:23" ht="24.95" customHeight="1" x14ac:dyDescent="0.25">
      <c r="C10" s="10">
        <v>70.866141732283467</v>
      </c>
      <c r="D10" s="17">
        <v>180</v>
      </c>
      <c r="E10" s="22">
        <f t="shared" si="7"/>
        <v>124.21</v>
      </c>
      <c r="F10" s="22">
        <f t="shared" si="1"/>
        <v>132.66999999999999</v>
      </c>
      <c r="G10" s="22">
        <f t="shared" si="2"/>
        <v>141.13999999999999</v>
      </c>
      <c r="H10" s="22">
        <f t="shared" si="3"/>
        <v>149.61000000000001</v>
      </c>
      <c r="I10" s="22">
        <f t="shared" si="4"/>
        <v>155.26</v>
      </c>
      <c r="J10" s="22">
        <f t="shared" si="5"/>
        <v>172.19</v>
      </c>
      <c r="K10" s="22">
        <f t="shared" si="6"/>
        <v>186.31</v>
      </c>
      <c r="L10" s="18"/>
      <c r="M10" s="23">
        <v>70.866141732283467</v>
      </c>
      <c r="N10" s="19">
        <v>180</v>
      </c>
      <c r="O10" s="24">
        <v>51.752249999999989</v>
      </c>
      <c r="P10" s="24">
        <v>55.280812499999996</v>
      </c>
      <c r="Q10" s="24">
        <v>58.809374999999989</v>
      </c>
      <c r="R10" s="24">
        <v>62.337937499999995</v>
      </c>
      <c r="S10" s="24">
        <v>64.69031249999999</v>
      </c>
      <c r="T10" s="24">
        <v>71.74743749999999</v>
      </c>
      <c r="U10" s="24">
        <v>77.628374999999991</v>
      </c>
      <c r="V10" s="6"/>
      <c r="W10" s="6"/>
    </row>
    <row r="11" spans="1:23" ht="24.95" customHeight="1" x14ac:dyDescent="0.25">
      <c r="C11" s="25"/>
      <c r="D11" s="6"/>
      <c r="E11" s="6"/>
      <c r="F11" s="6"/>
      <c r="G11" s="6"/>
      <c r="H11" s="6"/>
      <c r="I11" s="6"/>
      <c r="J11" s="6"/>
      <c r="K11" s="6"/>
      <c r="L11" s="6"/>
      <c r="M11" s="25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4.95" customHeight="1" x14ac:dyDescent="0.25">
      <c r="C12" s="25"/>
      <c r="D12" s="6"/>
      <c r="E12" s="6"/>
      <c r="F12" s="6"/>
      <c r="G12" s="6"/>
      <c r="H12" s="6"/>
      <c r="I12" s="6"/>
      <c r="J12" s="6"/>
      <c r="K12" s="6"/>
      <c r="L12" s="6"/>
      <c r="M12" s="25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4.95" customHeight="1" x14ac:dyDescent="0.25">
      <c r="C13" s="49" t="s">
        <v>7</v>
      </c>
      <c r="D13" s="50"/>
      <c r="E13" s="51"/>
      <c r="F13" s="51"/>
      <c r="G13" s="51"/>
      <c r="H13" s="51"/>
      <c r="I13" s="51"/>
      <c r="J13" s="51"/>
      <c r="K13" s="51"/>
      <c r="L13" s="43"/>
      <c r="M13" s="54" t="s">
        <v>7</v>
      </c>
      <c r="N13" s="55"/>
      <c r="O13" s="55"/>
      <c r="P13" s="55"/>
      <c r="Q13" s="55"/>
      <c r="R13" s="55"/>
      <c r="S13" s="55"/>
      <c r="T13" s="55"/>
      <c r="U13" s="55"/>
      <c r="V13" s="6"/>
      <c r="W13" s="6"/>
    </row>
    <row r="14" spans="1:23" ht="24.95" customHeight="1" x14ac:dyDescent="0.25">
      <c r="C14" s="33" t="s">
        <v>6</v>
      </c>
      <c r="D14" s="34"/>
      <c r="E14" s="35">
        <v>23.622047244094489</v>
      </c>
      <c r="F14" s="36">
        <v>29.527559055118111</v>
      </c>
      <c r="G14" s="36">
        <v>35.433070866141733</v>
      </c>
      <c r="H14" s="36">
        <v>41.338582677165356</v>
      </c>
      <c r="I14" s="36">
        <v>47.244094488188978</v>
      </c>
      <c r="J14" s="36">
        <v>53.1496062992126</v>
      </c>
      <c r="K14" s="36">
        <v>59.055118110236222</v>
      </c>
      <c r="L14" s="43"/>
      <c r="M14" s="26" t="s">
        <v>6</v>
      </c>
      <c r="N14" s="27"/>
      <c r="O14" s="28">
        <v>23.622047244094489</v>
      </c>
      <c r="P14" s="28">
        <v>29.527559055118111</v>
      </c>
      <c r="Q14" s="28">
        <v>35.433070866141733</v>
      </c>
      <c r="R14" s="28">
        <v>41.338582677165356</v>
      </c>
      <c r="S14" s="28">
        <v>47.244094488188978</v>
      </c>
      <c r="T14" s="28">
        <v>53.1496062992126</v>
      </c>
      <c r="U14" s="28">
        <v>59.055118110236222</v>
      </c>
      <c r="V14" s="6"/>
      <c r="W14" s="6"/>
    </row>
    <row r="15" spans="1:23" ht="24.95" customHeight="1" x14ac:dyDescent="0.25">
      <c r="C15" s="37"/>
      <c r="D15" s="38" t="s">
        <v>1</v>
      </c>
      <c r="E15" s="39">
        <v>60</v>
      </c>
      <c r="F15" s="40">
        <v>75</v>
      </c>
      <c r="G15" s="40">
        <v>90</v>
      </c>
      <c r="H15" s="40">
        <v>105</v>
      </c>
      <c r="I15" s="40">
        <v>120</v>
      </c>
      <c r="J15" s="40">
        <v>135</v>
      </c>
      <c r="K15" s="40">
        <v>150</v>
      </c>
      <c r="L15" s="44"/>
      <c r="M15" s="26"/>
      <c r="N15" s="29" t="s">
        <v>1</v>
      </c>
      <c r="O15" s="29">
        <v>60</v>
      </c>
      <c r="P15" s="29">
        <v>75</v>
      </c>
      <c r="Q15" s="29">
        <v>90</v>
      </c>
      <c r="R15" s="29">
        <v>105</v>
      </c>
      <c r="S15" s="29">
        <v>120</v>
      </c>
      <c r="T15" s="29">
        <v>135</v>
      </c>
      <c r="U15" s="29">
        <v>150</v>
      </c>
      <c r="V15" s="6"/>
      <c r="W15" s="6"/>
    </row>
    <row r="16" spans="1:23" ht="24.95" customHeight="1" x14ac:dyDescent="0.25">
      <c r="C16" s="41">
        <v>51.181102362204726</v>
      </c>
      <c r="D16" s="42">
        <v>130</v>
      </c>
      <c r="E16" s="22">
        <f t="shared" ref="E16:E18" si="8">ROUND(O16*(1+$B$1)*(1+$B$2),2)</f>
        <v>112.91</v>
      </c>
      <c r="F16" s="22">
        <f t="shared" ref="F16:F18" si="9">ROUND(P16*(1+$B$1)*(1+$B$2),2)</f>
        <v>121.38</v>
      </c>
      <c r="G16" s="22">
        <f t="shared" ref="G16:G18" si="10">ROUND(Q16*(1+$B$1)*(1+$B$2),2)</f>
        <v>127.03</v>
      </c>
      <c r="H16" s="22">
        <f t="shared" ref="H16:H18" si="11">ROUND(R16*(1+$B$1)*(1+$B$2),2)</f>
        <v>135.5</v>
      </c>
      <c r="I16" s="22">
        <f t="shared" ref="I16:I18" si="12">ROUND(S16*(1+$B$1)*(1+$B$2),2)</f>
        <v>141.13999999999999</v>
      </c>
      <c r="J16" s="22">
        <f t="shared" ref="J16:J18" si="13">ROUND(T16*(1+$B$1)*(1+$B$2),2)</f>
        <v>155.26</v>
      </c>
      <c r="K16" s="22">
        <f t="shared" ref="K16:K18" si="14">ROUND(U16*(1+$B$1)*(1+$B$2),2)</f>
        <v>169.37</v>
      </c>
      <c r="L16" s="18"/>
      <c r="M16" s="30">
        <v>51.181102362204726</v>
      </c>
      <c r="N16" s="29">
        <v>130</v>
      </c>
      <c r="O16" s="24">
        <v>47.047499999999999</v>
      </c>
      <c r="P16" s="24">
        <v>50.576062499999992</v>
      </c>
      <c r="Q16" s="24">
        <v>52.928437499999987</v>
      </c>
      <c r="R16" s="24">
        <v>56.456999999999994</v>
      </c>
      <c r="S16" s="24">
        <v>58.809374999999989</v>
      </c>
      <c r="T16" s="24">
        <v>64.69031249999999</v>
      </c>
      <c r="U16" s="24">
        <v>70.571249999999992</v>
      </c>
      <c r="V16" s="6"/>
      <c r="W16" s="6"/>
    </row>
    <row r="17" spans="3:23" ht="24.95" customHeight="1" x14ac:dyDescent="0.25">
      <c r="C17" s="36">
        <v>62.99212598425197</v>
      </c>
      <c r="D17" s="40">
        <v>160</v>
      </c>
      <c r="E17" s="22">
        <f t="shared" si="8"/>
        <v>138.32</v>
      </c>
      <c r="F17" s="22">
        <f t="shared" si="9"/>
        <v>149.61000000000001</v>
      </c>
      <c r="G17" s="22">
        <f t="shared" si="10"/>
        <v>155.26</v>
      </c>
      <c r="H17" s="22">
        <f t="shared" si="11"/>
        <v>166.55</v>
      </c>
      <c r="I17" s="22">
        <f t="shared" si="12"/>
        <v>175.02</v>
      </c>
      <c r="J17" s="22">
        <f t="shared" si="13"/>
        <v>191.95</v>
      </c>
      <c r="K17" s="22">
        <f t="shared" si="14"/>
        <v>208.89</v>
      </c>
      <c r="L17" s="18"/>
      <c r="M17" s="30">
        <v>62.99212598425197</v>
      </c>
      <c r="N17" s="29">
        <v>160</v>
      </c>
      <c r="O17" s="24">
        <v>57.633187499999991</v>
      </c>
      <c r="P17" s="24">
        <v>62.337937499999995</v>
      </c>
      <c r="Q17" s="24">
        <v>64.69031249999999</v>
      </c>
      <c r="R17" s="24">
        <v>69.395062499999995</v>
      </c>
      <c r="S17" s="24">
        <v>72.923625000000001</v>
      </c>
      <c r="T17" s="24">
        <v>79.980749999999986</v>
      </c>
      <c r="U17" s="24">
        <v>87.037874999999985</v>
      </c>
      <c r="V17" s="6"/>
      <c r="W17" s="6"/>
    </row>
    <row r="18" spans="3:23" ht="24.95" customHeight="1" x14ac:dyDescent="0.25">
      <c r="C18" s="36">
        <v>70.866141732283467</v>
      </c>
      <c r="D18" s="40">
        <v>180</v>
      </c>
      <c r="E18" s="22">
        <f t="shared" si="8"/>
        <v>155.26</v>
      </c>
      <c r="F18" s="22">
        <f t="shared" si="9"/>
        <v>169.37</v>
      </c>
      <c r="G18" s="22">
        <f t="shared" si="10"/>
        <v>175.02</v>
      </c>
      <c r="H18" s="22">
        <f t="shared" si="11"/>
        <v>186.31</v>
      </c>
      <c r="I18" s="22">
        <f t="shared" si="12"/>
        <v>194.78</v>
      </c>
      <c r="J18" s="22">
        <f t="shared" si="13"/>
        <v>214.54</v>
      </c>
      <c r="K18" s="22">
        <f t="shared" si="14"/>
        <v>234.3</v>
      </c>
      <c r="L18" s="18"/>
      <c r="M18" s="30">
        <v>70.866141732283467</v>
      </c>
      <c r="N18" s="29">
        <v>180</v>
      </c>
      <c r="O18" s="24">
        <v>64.69031249999999</v>
      </c>
      <c r="P18" s="24">
        <v>70.571249999999992</v>
      </c>
      <c r="Q18" s="24">
        <v>72.923625000000001</v>
      </c>
      <c r="R18" s="24">
        <v>77.628374999999991</v>
      </c>
      <c r="S18" s="24">
        <v>81.156937499999998</v>
      </c>
      <c r="T18" s="24">
        <v>89.39024999999998</v>
      </c>
      <c r="U18" s="24">
        <v>97.623562499999977</v>
      </c>
      <c r="V18" s="6"/>
      <c r="W18" s="6"/>
    </row>
    <row r="19" spans="3:23" ht="24.95" customHeight="1" x14ac:dyDescent="0.25">
      <c r="C19" s="25"/>
      <c r="D19" s="6"/>
      <c r="E19" s="6"/>
      <c r="F19" s="6"/>
      <c r="G19" s="6"/>
      <c r="H19" s="6"/>
      <c r="I19" s="6"/>
      <c r="J19" s="6"/>
      <c r="K19" s="6"/>
      <c r="L19" s="6"/>
      <c r="M19" s="25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3:23" ht="24.95" customHeight="1" x14ac:dyDescent="0.25">
      <c r="C20" s="31" t="s">
        <v>2</v>
      </c>
      <c r="E20" s="6"/>
      <c r="F20" s="6"/>
      <c r="G20" s="6"/>
      <c r="H20" s="31" t="s">
        <v>3</v>
      </c>
      <c r="I20" s="6"/>
      <c r="J20" s="6"/>
      <c r="K20" s="6"/>
      <c r="L20" s="6"/>
      <c r="M20" s="31" t="s">
        <v>2</v>
      </c>
      <c r="O20" s="6"/>
      <c r="P20" s="6"/>
      <c r="Q20" s="6"/>
      <c r="R20" s="31" t="s">
        <v>3</v>
      </c>
      <c r="S20" s="6"/>
      <c r="T20" s="6"/>
      <c r="U20" s="6"/>
      <c r="V20" s="6"/>
      <c r="W20" s="6"/>
    </row>
    <row r="21" spans="3:23" ht="24.95" customHeight="1" x14ac:dyDescent="0.25">
      <c r="C21" s="31" t="s">
        <v>8</v>
      </c>
      <c r="E21" s="32"/>
      <c r="F21" s="6"/>
      <c r="G21" s="6"/>
      <c r="H21" s="52" t="s">
        <v>4</v>
      </c>
      <c r="I21" s="52"/>
      <c r="J21" s="6"/>
      <c r="K21" s="6" t="s">
        <v>5</v>
      </c>
      <c r="L21" s="6"/>
      <c r="M21" s="31" t="s">
        <v>8</v>
      </c>
      <c r="O21" s="32"/>
      <c r="P21" s="6"/>
      <c r="Q21" s="6"/>
      <c r="R21" s="52" t="s">
        <v>4</v>
      </c>
      <c r="S21" s="52"/>
      <c r="T21" s="6"/>
      <c r="U21" s="6" t="s">
        <v>5</v>
      </c>
      <c r="V21" s="6"/>
      <c r="W21" s="6"/>
    </row>
    <row r="22" spans="3:23" x14ac:dyDescent="0.25">
      <c r="C22" s="31" t="s">
        <v>9</v>
      </c>
      <c r="E22" s="6"/>
      <c r="F22" s="6"/>
      <c r="G22" s="6"/>
      <c r="H22" s="6"/>
      <c r="I22" s="6"/>
      <c r="J22" s="6"/>
      <c r="K22" s="6"/>
      <c r="M22" s="31" t="s">
        <v>9</v>
      </c>
      <c r="O22" s="6"/>
      <c r="P22" s="6"/>
      <c r="Q22" s="6"/>
      <c r="R22" s="6"/>
      <c r="S22" s="6"/>
      <c r="T22" s="6"/>
      <c r="U22" s="6"/>
      <c r="V22" s="6"/>
      <c r="W22" s="6"/>
    </row>
    <row r="23" spans="3:23" x14ac:dyDescent="0.25">
      <c r="C23" s="5"/>
      <c r="K23" s="6"/>
      <c r="U23" s="6"/>
      <c r="V23" s="6"/>
      <c r="W23" s="6"/>
    </row>
    <row r="24" spans="3:23" x14ac:dyDescent="0.25">
      <c r="U24" s="6"/>
      <c r="V24" s="6"/>
      <c r="W24" s="6"/>
    </row>
  </sheetData>
  <sheetProtection sheet="1" objects="1" scenarios="1"/>
  <mergeCells count="8">
    <mergeCell ref="M1:U1"/>
    <mergeCell ref="C1:K1"/>
    <mergeCell ref="C5:K5"/>
    <mergeCell ref="C13:K13"/>
    <mergeCell ref="H21:I21"/>
    <mergeCell ref="R21:S21"/>
    <mergeCell ref="M5:U5"/>
    <mergeCell ref="M13:U13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2025-03-02T14:01:12Z</cp:lastPrinted>
  <dcterms:created xsi:type="dcterms:W3CDTF">2025-03-02T13:41:42Z</dcterms:created>
  <dcterms:modified xsi:type="dcterms:W3CDTF">2025-03-06T14:25:08Z</dcterms:modified>
</cp:coreProperties>
</file>